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ool Catalog" sheetId="2" state="visible" r:id="rId4"/>
    <sheet name="Maturity Check" sheetId="3" state="visible" r:id="rId5"/>
    <sheet name="20 Moves Tracker" sheetId="4" state="visible" r:id="rId6"/>
    <sheet name="Pre-Launch Review" sheetId="5" state="visible" r:id="rId7"/>
    <sheet name="ROI Calculator" sheetId="6" state="visible" r:id="rId8"/>
    <sheet name="Tool Charter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<sst xmlns="http://schemas.openxmlformats.org/spreadsheetml/2006/main" count="204" uniqueCount="163">
  <si>
    <t xml:space="preserve">The Human Half Toolkit</t>
  </si>
  <si>
    <t xml:space="preserve">Five editable templates that turn the book into Monday-morning work.</t>
  </si>
  <si>
    <t xml:space="preserve">How to use this</t>
  </si>
  <si>
    <t xml:space="preserve">Make it yours. Type into the shaded cells, add or delete rows, and rename anything that does not fit your world. Nothing here needs a platform or a budget, just a few named owners and a few kept habits.</t>
  </si>
  <si>
    <t xml:space="preserve">A note on the shading</t>
  </si>
  <si>
    <t xml:space="preserve">Every shaded cell is a blank for you to fill. Everything else is there to guide you. Example rows are marked and meant to be deleted.</t>
  </si>
  <si>
    <t xml:space="preserve">Tool Catalog</t>
  </si>
  <si>
    <t xml:space="preserve">The one place every approved AI tool lives: what it does, who owns it, how to use it, and whether it is still earning its keep. Start here; most of the book hangs off this list.</t>
  </si>
  <si>
    <t xml:space="preserve">Maturity Check</t>
  </si>
  <si>
    <t xml:space="preserve">Rate where you stand on the three pillars. It scores itself and names your weakest one, which is where the next problem is hiding.</t>
  </si>
  <si>
    <t xml:space="preserve">20 Moves Tracker</t>
  </si>
  <si>
    <t xml:space="preserve">The whole playbook as a checklist. Assign an owner and a status to each move and watch the count climb.</t>
  </si>
  <si>
    <t xml:space="preserve">Pre-Launch Review</t>
  </si>
  <si>
    <t xml:space="preserve">The short, fast gate to run before any tool goes company-wide. Does it work, is it documented, is it safe, who owns it.</t>
  </si>
  <si>
    <t xml:space="preserve">ROI Calculator</t>
  </si>
  <si>
    <t xml:space="preserve">Three numbers decide whether a tool is worth building: the human hours it removes, the tokens it will burn, and the cost if it fails. It does the math and gives you a verdict.</t>
  </si>
  <si>
    <t xml:space="preserve">Tool Charter</t>
  </si>
  <si>
    <t xml:space="preserve">One page per important tool: the owner, the backup, the data it runs on, and the plan for the day it breaks.</t>
  </si>
  <si>
    <t xml:space="preserve">Powered by AI. Driven by Humans.™   ·   Own the Human Half   ·   James Berry   ·   berryapplabs.com</t>
  </si>
  <si>
    <t xml:space="preserve">One row per approved tool. If it is not on this list, it does not exist.</t>
  </si>
  <si>
    <t xml:space="preserve">Tool</t>
  </si>
  <si>
    <t xml:space="preserve">What it does</t>
  </si>
  <si>
    <t xml:space="preserve">Owner</t>
  </si>
  <si>
    <t xml:space="preserve">Backup</t>
  </si>
  <si>
    <t xml:space="preserve">Where it lives</t>
  </si>
  <si>
    <t xml:space="preserve">How to use (link)</t>
  </si>
  <si>
    <t xml:space="preserve">Data sources</t>
  </si>
  <si>
    <t xml:space="preserve">Last reviewed</t>
  </si>
  <si>
    <t xml:space="preserve">Review cadence</t>
  </si>
  <si>
    <t xml:space="preserve">Status</t>
  </si>
  <si>
    <t xml:space="preserve">Forecast Helper</t>
  </si>
  <si>
    <t xml:space="preserve">Drafts the weekly sales forecast narrative</t>
  </si>
  <si>
    <t xml:space="preserve">A. Rivera</t>
  </si>
  <si>
    <t xml:space="preserve">J. Park</t>
  </si>
  <si>
    <t xml:space="preserve">SharePoint &gt; Ops</t>
  </si>
  <si>
    <t xml:space="preserve">wiki/forecast-helper</t>
  </si>
  <si>
    <t xml:space="preserve">CRM (live)</t>
  </si>
  <si>
    <t xml:space="preserve">2026-06-01</t>
  </si>
  <si>
    <t xml:space="preserve">Monthly</t>
  </si>
  <si>
    <t xml:space="preserve">Active</t>
  </si>
  <si>
    <t xml:space="preserve">Deck Summarizer</t>
  </si>
  <si>
    <t xml:space="preserve">Turns long decks into a one-page brief</t>
  </si>
  <si>
    <t xml:space="preserve">M. Osei</t>
  </si>
  <si>
    <t xml:space="preserve">(none yet)</t>
  </si>
  <si>
    <t xml:space="preserve">Personal drive</t>
  </si>
  <si>
    <t xml:space="preserve">(undocumented)</t>
  </si>
  <si>
    <t xml:space="preserve">Uploaded files</t>
  </si>
  <si>
    <t xml:space="preserve">2026-05-10</t>
  </si>
  <si>
    <t xml:space="preserve">None</t>
  </si>
  <si>
    <t xml:space="preserve">Review</t>
  </si>
  <si>
    <t xml:space="preserve">← example rows, delete these</t>
  </si>
  <si>
    <t xml:space="preserve">Read each row, then put your level (1 to 4) in the shaded box. Be honest.</t>
  </si>
  <si>
    <t xml:space="preserve">Pillar</t>
  </si>
  <si>
    <t xml:space="preserve">1  Absent</t>
  </si>
  <si>
    <t xml:space="preserve">2  Ad hoc</t>
  </si>
  <si>
    <t xml:space="preserve">3  Owned</t>
  </si>
  <si>
    <t xml:space="preserve">4  Reliable</t>
  </si>
  <si>
    <t xml:space="preserve">Your level</t>
  </si>
  <si>
    <t xml:space="preserve">Communication</t>
  </si>
  <si>
    <t xml:space="preserve">No catalog. Tools spread by word of mouth.</t>
  </si>
  <si>
    <t xml:space="preserve">A few people know. Everyone else rediscovers.</t>
  </si>
  <si>
    <t xml:space="preserve">A catalog and a steward keep it current.</t>
  </si>
  <si>
    <t xml:space="preserve">One place to check. Changes announced, wins celebrated.</t>
  </si>
  <si>
    <t xml:space="preserve">Governance</t>
  </si>
  <si>
    <t xml:space="preserve">Anyone can change or share anything.</t>
  </si>
  <si>
    <t xml:space="preserve">Some reviews, some owners. No rule.</t>
  </si>
  <si>
    <t xml:space="preserve">Reviews, versions, and named owners exist.</t>
  </si>
  <si>
    <t xml:space="preserve">No silent edits. An owner and a backup for each tool.</t>
  </si>
  <si>
    <t xml:space="preserve">Data</t>
  </si>
  <si>
    <t xml:space="preserve">Data is pasted in and forgotten.</t>
  </si>
  <si>
    <t xml:space="preserve">Some fresh, some a quiet guess.</t>
  </si>
  <si>
    <t xml:space="preserve">Owners, dates, and access rules are set.</t>
  </si>
  <si>
    <t xml:space="preserve">Live or dated, classified, measured, and checked.</t>
  </si>
  <si>
    <t xml:space="preserve">Your score</t>
  </si>
  <si>
    <t xml:space="preserve">Total (out of 12)</t>
  </si>
  <si>
    <t xml:space="preserve">Weakest pillar</t>
  </si>
  <si>
    <t xml:space="preserve">This is where the next problem is hiding, and where to begin.</t>
  </si>
  <si>
    <t xml:space="preserve">The 20 Moves Tracker</t>
  </si>
  <si>
    <t xml:space="preserve">Assign an owner and a status to each move. Progress shows up top.</t>
  </si>
  <si>
    <t xml:space="preserve">Progress</t>
  </si>
  <si>
    <t xml:space="preserve">#</t>
  </si>
  <si>
    <t xml:space="preserve">Move</t>
  </si>
  <si>
    <t xml:space="preserve">Due</t>
  </si>
  <si>
    <t xml:space="preserve">Notes</t>
  </si>
  <si>
    <t xml:space="preserve">Put every approved tool, AI or automation, in one shared catalog: what it does, who owns it, how to use it.</t>
  </si>
  <si>
    <t xml:space="preserve">Require a one-paragraph how-to before any tool gets shared.</t>
  </si>
  <si>
    <t xml:space="preserve">Send short release notes whenever a shared tool changes.</t>
  </si>
  <si>
    <t xml:space="preserve">Name one steward to keep the catalog honest, announce what moved, and celebrate the wins.</t>
  </si>
  <si>
    <t xml:space="preserve">Give the people who use the tools a standing way to request and critique them.</t>
  </si>
  <si>
    <t xml:space="preserve">Run a yearly idea event open to everyone, to surface real problems and celebrate who shows up.</t>
  </si>
  <si>
    <t xml:space="preserve">Co-sponsor AI (business + technical), plus a steward, a product manager, and trusted data partners.</t>
  </si>
  <si>
    <t xml:space="preserve">Version every shared tool and keep a visible change log. No silent edits.</t>
  </si>
  <si>
    <t xml:space="preserve">Add a short, fast review before anything ships company-wide.</t>
  </si>
  <si>
    <t xml:space="preserve">Give every shared tool a named owner and a trained backup.</t>
  </si>
  <si>
    <t xml:space="preserve">Fund the maintenance work out loud, and protect the hours it takes.</t>
  </si>
  <si>
    <t xml:space="preserve">Tie each new tool to a real problem, and measure it by adoption, not launch.</t>
  </si>
  <si>
    <t xml:space="preserve">Use live data where you can; otherwise add an owner and a review date to every document.</t>
  </si>
  <si>
    <t xml:space="preserve">Data &amp; Reliability</t>
  </si>
  <si>
    <t xml:space="preserve">Ask the same key questions before and after any data change, and compare the answers.</t>
  </si>
  <si>
    <t xml:space="preserve">Track each tool's cost against its use, and retire what does not earn its keep.</t>
  </si>
  <si>
    <t xml:space="preserve">Classify data before sharing; keep nothing confidential in a widely shared tool.</t>
  </si>
  <si>
    <t xml:space="preserve">Store anything you rely on in shared storage, and check ownership when people leave.</t>
  </si>
  <si>
    <t xml:space="preserve">Put a recurring quality check on the calendar for every tool, even when it seems fine.</t>
  </si>
  <si>
    <t xml:space="preserve">When you automate, add analytics, tested alerts, and a written manual fallback.</t>
  </si>
  <si>
    <t xml:space="preserve">Before mission-critical work moves to a rented model, write the outage plan and keep a fallback you control.</t>
  </si>
  <si>
    <t xml:space="preserve">Run this before any tool goes company-wide. One copy per tool.</t>
  </si>
  <si>
    <t xml:space="preserve">Tool being reviewed</t>
  </si>
  <si>
    <t xml:space="preserve">Reviewer</t>
  </si>
  <si>
    <t xml:space="preserve">Date</t>
  </si>
  <si>
    <t xml:space="preserve">The five-minute gate</t>
  </si>
  <si>
    <t xml:space="preserve">Pass / Fail / N/A</t>
  </si>
  <si>
    <t xml:space="preserve">Does it actually work on real, current examples (not just the demo)?</t>
  </si>
  <si>
    <t xml:space="preserve">Is there a one-paragraph how-to, so a new person could use it?</t>
  </si>
  <si>
    <t xml:space="preserve">Is the data safe to share, classified, nothing confidential exposed?</t>
  </si>
  <si>
    <t xml:space="preserve">Does it have a named owner and a trained backup?</t>
  </si>
  <si>
    <t xml:space="preserve">Is the data live, or dated with a review owner?</t>
  </si>
  <si>
    <t xml:space="preserve">If it is mission-critical, is there a written fallback for the day it breaks?</t>
  </si>
  <si>
    <t xml:space="preserve">Is it tied to a real problem, with a way to tell if it is adopted?</t>
  </si>
  <si>
    <t xml:space="preserve">Verdict</t>
  </si>
  <si>
    <t xml:space="preserve">Three numbers decide it: the hours it removes, the tokens it burns, and the cost if it fails.</t>
  </si>
  <si>
    <t xml:space="preserve">What you put in  (change the blue cells)</t>
  </si>
  <si>
    <t xml:space="preserve">Tool or task</t>
  </si>
  <si>
    <t xml:space="preserve">Forecast drafts</t>
  </si>
  <si>
    <t xml:space="preserve">Hours per week done by hand (per person)</t>
  </si>
  <si>
    <t xml:space="preserve">Number of people doing it</t>
  </si>
  <si>
    <t xml:space="preserve">Loaded hourly cost</t>
  </si>
  <si>
    <t xml:space="preserve">Times it runs per month</t>
  </si>
  <si>
    <t xml:space="preserve">Cost to run once (tokens or fees)</t>
  </si>
  <si>
    <t xml:space="preserve">One-time build cost</t>
  </si>
  <si>
    <t xml:space="preserve">If it fails, the impact</t>
  </si>
  <si>
    <t xml:space="preserve">Medium</t>
  </si>
  <si>
    <t xml:space="preserve">What it means</t>
  </si>
  <si>
    <t xml:space="preserve">Annual manual cost (what it replaces)</t>
  </si>
  <si>
    <t xml:space="preserve">Annual cost to run</t>
  </si>
  <si>
    <t xml:space="preserve">Year-one net value</t>
  </si>
  <si>
    <t xml:space="preserve">Net value each year after</t>
  </si>
  <si>
    <t xml:space="preserve">Risk flag</t>
  </si>
  <si>
    <t xml:space="preserve">If a person still has to check every output, that time is part of the cost to run. A tool that needs constant supervision is not really automated.</t>
  </si>
  <si>
    <t xml:space="preserve">One page per important tool. Fill it once; it answers the questions before they become incidents.</t>
  </si>
  <si>
    <t xml:space="preserve">Tool name</t>
  </si>
  <si>
    <t xml:space="preserve">What is it called?</t>
  </si>
  <si>
    <t xml:space="preserve">In one plain sentence.</t>
  </si>
  <si>
    <t xml:space="preserve">The one name responsible. Not a team, a person.</t>
  </si>
  <si>
    <t xml:space="preserve">Trained backup</t>
  </si>
  <si>
    <t xml:space="preserve">Who else can actually run it.</t>
  </si>
  <si>
    <t xml:space="preserve">Who uses it</t>
  </si>
  <si>
    <t xml:space="preserve">The people this is for.</t>
  </si>
  <si>
    <t xml:space="preserve">Problem it solves</t>
  </si>
  <si>
    <t xml:space="preserve">The validated, real problem, not a nice-to-have.</t>
  </si>
  <si>
    <t xml:space="preserve">Repo, drive, or platform.</t>
  </si>
  <si>
    <t xml:space="preserve">How to use it</t>
  </si>
  <si>
    <t xml:space="preserve">Link to the one-paragraph how-to.</t>
  </si>
  <si>
    <t xml:space="preserve">What it reads, and whether that data is live or dated.</t>
  </si>
  <si>
    <t xml:space="preserve">Data sensitivity</t>
  </si>
  <si>
    <t xml:space="preserve">Public, internal, or confidential.</t>
  </si>
  <si>
    <t xml:space="preserve">How often it gets checked, even when nothing seems wrong.</t>
  </si>
  <si>
    <t xml:space="preserve">Fallback plan</t>
  </si>
  <si>
    <t xml:space="preserve">What we do the day it, or its vendor, is down.</t>
  </si>
  <si>
    <t xml:space="preserve">Cost to run</t>
  </si>
  <si>
    <t xml:space="preserve">Roughly, per month, and who watches it.</t>
  </si>
  <si>
    <t xml:space="preserve">Sunset criteria</t>
  </si>
  <si>
    <t xml:space="preserve">What would tell us to retire it.</t>
  </si>
  <si>
    <t xml:space="preserve">Date, and by whom.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</si>
</sst>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\$#,##0.0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sz val="10"/>
      <color rgb="FF20242E"/>
      <name val="Arial"/>
      <family val="0"/>
      <charset val="1"/>
    </font>
    <font>
      <i val="true"/>
      <sz val="8"/>
      <color rgb="FF6B625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B6250"/>
      <name val="Arial"/>
      <family val="0"/>
      <charset val="1"/>
    </font>
    <font>
      <i val="true"/>
      <sz val="9"/>
      <color rgb="FFB5503B"/>
      <name val="Arial"/>
      <family val="0"/>
      <charset val="1"/>
    </font>
    <font>
      <sz val="9"/>
      <color rgb="FF20242E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2"/>
      <color rgb="FF1E3A5F"/>
      <name val="Arial"/>
      <family val="0"/>
      <charset val="1"/>
    </font>
    <font>
      <b val="true"/>
      <sz val="10"/>
      <color rgb="FF20242E"/>
      <name val="Arial"/>
      <family val="0"/>
      <charset val="1"/>
    </font>
    <font>
      <b val="true"/>
      <sz val="11"/>
      <color rgb="FF20242E"/>
      <name val="Arial"/>
      <family val="0"/>
      <charset val="1"/>
    </font>
    <font>
      <b val="true"/>
      <sz val="11"/>
      <color rgb="FFB5503B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b val="true"/>
      <sz val="11"/>
      <color rgb="FF1D9E55"/>
      <name val="Arial"/>
      <family val="0"/>
      <charset val="1"/>
    </font>
    <font>
      <sz val="9"/>
      <color rgb="FF6B625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B5503B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E3A5F"/>
        <bgColor rgb="FF333399"/>
      </patternFill>
    </fill>
    <fill>
      <patternFill patternType="solid">
        <fgColor rgb="FFFBF8F1"/>
        <bgColor rgb="FFF7F2E7"/>
      </patternFill>
    </fill>
    <fill>
      <patternFill patternType="solid">
        <fgColor rgb="FFEFF4FF"/>
        <bgColor rgb="FFFBF8F1"/>
      </patternFill>
    </fill>
    <fill>
      <patternFill patternType="solid">
        <fgColor rgb="FFB5503B"/>
        <bgColor rgb="FF993366"/>
      </patternFill>
    </fill>
    <fill>
      <patternFill patternType="solid">
        <fgColor rgb="FFC98A1A"/>
        <bgColor rgb="FFFF6600"/>
      </patternFill>
    </fill>
    <fill>
      <patternFill patternType="solid">
        <fgColor rgb="FF2F6BFF"/>
        <bgColor rgb="FF0066CC"/>
      </patternFill>
    </fill>
    <fill>
      <patternFill patternType="solid">
        <fgColor rgb="FF1D9E55"/>
        <bgColor rgb="FF008080"/>
      </patternFill>
    </fill>
    <fill>
      <patternFill patternType="solid">
        <fgColor rgb="FFF7F2E7"/>
        <bgColor rgb="FFFBF8F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CFBC"/>
      </left>
      <right style="thin">
        <color rgb="FFD8CFBC"/>
      </right>
      <top style="thin">
        <color rgb="FFD8CFBC"/>
      </top>
      <bottom style="thin">
        <color rgb="FFD8CFBC"/>
      </bottom>
      <diagonal/>
    </border>
    <border diagonalUp="false" diagonalDown="false">
      <left/>
      <right/>
      <top/>
      <bottom style="thin">
        <color rgb="FFD8CF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FBC"/>
      <rgbColor rgb="FF808080"/>
      <rgbColor rgb="FF9999FF"/>
      <rgbColor rgb="FFB5503B"/>
      <rgbColor rgb="FFFBF8F1"/>
      <rgbColor rgb="FFEFF4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2E7"/>
      <rgbColor rgb="FFCCFFCC"/>
      <rgbColor rgb="FFFFFF99"/>
      <rgbColor rgb="FF99CCFF"/>
      <rgbColor rgb="FFFF99CC"/>
      <rgbColor rgb="FFCC99FF"/>
      <rgbColor rgb="FFFFCC99"/>
      <rgbColor rgb="FF2F6BFF"/>
      <rgbColor rgb="FF33CCCC"/>
      <rgbColor rgb="FF99CC00"/>
      <rgbColor rgb="FFFFCC00"/>
      <rgbColor rgb="FFC98A1A"/>
      <rgbColor rgb="FFFF6600"/>
      <rgbColor rgb="FF6B6250"/>
      <rgbColor rgb="FF969696"/>
      <rgbColor rgb="FF1E3A5F"/>
      <rgbColor rgb="FF1D9E55"/>
      <rgbColor rgb="FF003300"/>
      <rgbColor rgb="FF333300"/>
      <rgbColor rgb="FF993300"/>
      <rgbColor rgb="FF993366"/>
      <rgbColor rgb="FF333399"/>
      <rgbColor rgb="FF2024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3A5F"/>
    <pageSetUpPr fitToPage="false"/>
  </sheetPr>
  <dimension ref="A1:B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2"/>
  </cols>
  <sheetData>
    <row r="1" customFormat="false" ht="30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33.75" hidden="false" customHeight="true" outlineLevel="0" collapsed="false">
      <c r="A4" s="3" t="s">
        <v>2</v>
      </c>
      <c r="B4" s="4" t="s">
        <v>3</v>
      </c>
    </row>
    <row r="5" customFormat="false" ht="33.75" hidden="false" customHeight="true" outlineLevel="0" collapsed="false">
      <c r="A5" s="3" t="s">
        <v>4</v>
      </c>
      <c r="B5" s="4" t="s">
        <v>5</v>
      </c>
    </row>
    <row r="6" customFormat="false" ht="15.75" hidden="false" customHeight="true" outlineLevel="0" collapsed="false">
      <c r="A6" s="3"/>
      <c r="B6" s="4"/>
    </row>
    <row r="7" customFormat="false" ht="33.75" hidden="false" customHeight="true" outlineLevel="0" collapsed="false">
      <c r="A7" s="3" t="s">
        <v>6</v>
      </c>
      <c r="B7" s="4" t="s">
        <v>7</v>
      </c>
    </row>
    <row r="8" customFormat="false" ht="33.75" hidden="false" customHeight="true" outlineLevel="0" collapsed="false">
      <c r="A8" s="3" t="s">
        <v>8</v>
      </c>
      <c r="B8" s="4" t="s">
        <v>9</v>
      </c>
    </row>
    <row r="9" customFormat="false" ht="33.75" hidden="false" customHeight="true" outlineLevel="0" collapsed="false">
      <c r="A9" s="3" t="s">
        <v>10</v>
      </c>
      <c r="B9" s="4" t="s">
        <v>11</v>
      </c>
    </row>
    <row r="10" customFormat="false" ht="33.75" hidden="false" customHeight="true" outlineLevel="0" collapsed="false">
      <c r="A10" s="3" t="s">
        <v>12</v>
      </c>
      <c r="B10" s="4" t="s">
        <v>13</v>
      </c>
    </row>
    <row r="11" customFormat="false" ht="33.75" hidden="false" customHeight="true" outlineLevel="0" collapsed="false">
      <c r="A11" s="3" t="s">
        <v>14</v>
      </c>
      <c r="B11" s="4" t="s">
        <v>15</v>
      </c>
    </row>
    <row r="12" customFormat="false" ht="33.75" hidden="false" customHeight="true" outlineLevel="0" collapsed="false">
      <c r="A12" s="3" t="s">
        <v>16</v>
      </c>
      <c r="B12" s="4" t="s">
        <v>17</v>
      </c>
    </row>
    <row r="14" customFormat="false" ht="15" hidden="false" customHeight="false" outlineLevel="0" collapsed="false">
      <c r="A14" s="5" t="s">
        <v>18</v>
      </c>
      <c r="B14" s="5"/>
    </row>
  </sheetData>
  <mergeCells count="3">
    <mergeCell ref="A1:B1"/>
    <mergeCell ref="A2:B2"/>
    <mergeCell ref="A14:B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BFF"/>
    <pageSetUpPr fitToPage="false"/>
  </sheetPr>
  <dimension ref="A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22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8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25.5" hidden="false" customHeight="true" outlineLevel="0" collapsed="false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</row>
    <row r="5" customFormat="false" ht="22.35" hidden="false" customHeight="false" outlineLevel="0" collapsed="false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  <c r="H5" s="7" t="s">
        <v>37</v>
      </c>
      <c r="I5" s="7" t="s">
        <v>38</v>
      </c>
      <c r="J5" s="7" t="s">
        <v>39</v>
      </c>
    </row>
    <row r="6" customFormat="false" ht="15" hidden="false" customHeight="false" outlineLevel="0" collapsed="false">
      <c r="A6" s="7" t="s">
        <v>40</v>
      </c>
      <c r="B6" s="7" t="s">
        <v>41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7" t="s">
        <v>47</v>
      </c>
      <c r="I6" s="7" t="s">
        <v>48</v>
      </c>
      <c r="J6" s="7" t="s">
        <v>49</v>
      </c>
      <c r="K6" s="8" t="s">
        <v>50</v>
      </c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</row>
    <row r="24" customFormat="false" ht="15" hidden="false" customHeight="false" outlineLevel="0" collapsed="false">
      <c r="A24" s="5" t="s">
        <v>18</v>
      </c>
      <c r="B24" s="5"/>
      <c r="C24" s="5"/>
      <c r="D24" s="5"/>
      <c r="E24" s="5"/>
      <c r="F24" s="5"/>
      <c r="G24" s="5"/>
      <c r="H24" s="5"/>
      <c r="I24" s="5"/>
      <c r="J24" s="5"/>
    </row>
  </sheetData>
  <mergeCells count="3">
    <mergeCell ref="A1:J1"/>
    <mergeCell ref="A2:J2"/>
    <mergeCell ref="A24:J24"/>
  </mergeCells>
  <dataValidations count="1">
    <dataValidation allowBlank="true" errorStyle="stop" operator="between" showDropDown="false" showErrorMessage="false" showInputMessage="false" sqref="J5:J22" type="list">
      <formula1>"Active,Review,Retire"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55"/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24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" t="s">
        <v>8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51</v>
      </c>
      <c r="B2" s="2"/>
      <c r="C2" s="2"/>
      <c r="D2" s="2"/>
      <c r="E2" s="2"/>
      <c r="F2" s="2"/>
    </row>
    <row r="4" customFormat="false" ht="25.5" hidden="false" customHeight="true" outlineLevel="0" collapsed="false">
      <c r="A4" s="6" t="s">
        <v>52</v>
      </c>
      <c r="B4" s="10" t="s">
        <v>53</v>
      </c>
      <c r="C4" s="11" t="s">
        <v>54</v>
      </c>
      <c r="D4" s="12" t="s">
        <v>55</v>
      </c>
      <c r="E4" s="13" t="s">
        <v>56</v>
      </c>
      <c r="F4" s="6" t="s">
        <v>57</v>
      </c>
    </row>
    <row r="5" customFormat="false" ht="45.75" hidden="false" customHeight="true" outlineLevel="0" collapsed="false">
      <c r="A5" s="14" t="s">
        <v>58</v>
      </c>
      <c r="B5" s="15" t="s">
        <v>59</v>
      </c>
      <c r="C5" s="15" t="s">
        <v>60</v>
      </c>
      <c r="D5" s="15" t="s">
        <v>61</v>
      </c>
      <c r="E5" s="15" t="s">
        <v>62</v>
      </c>
      <c r="F5" s="16" t="n">
        <v>1</v>
      </c>
    </row>
    <row r="6" customFormat="false" ht="45.75" hidden="false" customHeight="true" outlineLevel="0" collapsed="false">
      <c r="A6" s="14" t="s">
        <v>63</v>
      </c>
      <c r="B6" s="15" t="s">
        <v>64</v>
      </c>
      <c r="C6" s="15" t="s">
        <v>65</v>
      </c>
      <c r="D6" s="15" t="s">
        <v>66</v>
      </c>
      <c r="E6" s="15" t="s">
        <v>67</v>
      </c>
      <c r="F6" s="16" t="n">
        <v>1</v>
      </c>
    </row>
    <row r="7" customFormat="false" ht="45.75" hidden="false" customHeight="true" outlineLevel="0" collapsed="false">
      <c r="A7" s="14" t="s">
        <v>68</v>
      </c>
      <c r="B7" s="15" t="s">
        <v>69</v>
      </c>
      <c r="C7" s="15" t="s">
        <v>70</v>
      </c>
      <c r="D7" s="15" t="s">
        <v>71</v>
      </c>
      <c r="E7" s="15" t="s">
        <v>72</v>
      </c>
      <c r="F7" s="16" t="n">
        <v>1</v>
      </c>
    </row>
    <row r="9" customFormat="false" ht="15" hidden="false" customHeight="false" outlineLevel="0" collapsed="false">
      <c r="A9" s="17" t="s">
        <v>73</v>
      </c>
    </row>
    <row r="10" customFormat="false" ht="15" hidden="false" customHeight="false" outlineLevel="0" collapsed="false">
      <c r="A10" s="18" t="s">
        <v>74</v>
      </c>
      <c r="B10" s="19" t="n">
        <f aca="false">SUM(F5:F7)</f>
        <v>3</v>
      </c>
    </row>
    <row r="11" customFormat="false" ht="15" hidden="false" customHeight="true" outlineLevel="0" collapsed="false">
      <c r="A11" s="18" t="s">
        <v>75</v>
      </c>
      <c r="B11" s="20" t="str">
        <f aca="false">INDEX(A5:A7,MATCH(MIN(F5:F7),F5:F7,0))</f>
        <v>Communication</v>
      </c>
      <c r="C11" s="21" t="s">
        <v>76</v>
      </c>
      <c r="D11" s="21"/>
      <c r="E11" s="21"/>
      <c r="F11" s="21"/>
    </row>
    <row r="13" customFormat="false" ht="15" hidden="false" customHeight="false" outlineLevel="0" collapsed="false">
      <c r="A13" s="5" t="s">
        <v>18</v>
      </c>
      <c r="B13" s="5"/>
      <c r="C13" s="5"/>
      <c r="D13" s="5"/>
      <c r="E13" s="5"/>
      <c r="F13" s="5"/>
    </row>
  </sheetData>
  <mergeCells count="4">
    <mergeCell ref="A1:F1"/>
    <mergeCell ref="A2:F2"/>
    <mergeCell ref="C11:F11"/>
    <mergeCell ref="A13:F13"/>
  </mergeCells>
  <dataValidations count="1">
    <dataValidation allowBlank="false" error="Enter a whole number from 1 to 4." errorStyle="stop" errorTitle="1 to 4" operator="between" showDropDown="false" showErrorMessage="true" showInputMessage="false" sqref="F5:F7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BFF"/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14"/>
    <col collapsed="false" customWidth="true" hidden="false" outlineLevel="0" max="7" min="7" style="0" width="28"/>
  </cols>
  <sheetData>
    <row r="1" customFormat="false" ht="30" hidden="false" customHeight="true" outlineLevel="0" collapsed="false">
      <c r="A1" s="1" t="s">
        <v>77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78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2" t="s">
        <v>79</v>
      </c>
      <c r="B3" s="23" t="str">
        <f aca="false">COUNTIF(E5:E24,"Done")&amp;" of 20 moves done"</f>
        <v>0 of 20 moves done</v>
      </c>
    </row>
    <row r="4" customFormat="false" ht="25.5" hidden="false" customHeight="true" outlineLevel="0" collapsed="false">
      <c r="A4" s="6" t="s">
        <v>80</v>
      </c>
      <c r="B4" s="6" t="s">
        <v>81</v>
      </c>
      <c r="C4" s="6" t="s">
        <v>52</v>
      </c>
      <c r="D4" s="6" t="s">
        <v>22</v>
      </c>
      <c r="E4" s="6" t="s">
        <v>29</v>
      </c>
      <c r="F4" s="6" t="s">
        <v>82</v>
      </c>
      <c r="G4" s="6" t="s">
        <v>83</v>
      </c>
    </row>
    <row r="5" customFormat="false" ht="30" hidden="false" customHeight="true" outlineLevel="0" collapsed="false">
      <c r="A5" s="24" t="n">
        <v>1</v>
      </c>
      <c r="B5" s="15" t="s">
        <v>84</v>
      </c>
      <c r="C5" s="25" t="s">
        <v>58</v>
      </c>
      <c r="D5" s="9"/>
      <c r="E5" s="9"/>
      <c r="F5" s="9"/>
      <c r="G5" s="9"/>
    </row>
    <row r="6" customFormat="false" ht="30" hidden="false" customHeight="true" outlineLevel="0" collapsed="false">
      <c r="A6" s="24" t="n">
        <v>2</v>
      </c>
      <c r="B6" s="15" t="s">
        <v>85</v>
      </c>
      <c r="C6" s="25" t="s">
        <v>58</v>
      </c>
      <c r="D6" s="9"/>
      <c r="E6" s="9"/>
      <c r="F6" s="9"/>
      <c r="G6" s="9"/>
    </row>
    <row r="7" customFormat="false" ht="30" hidden="false" customHeight="true" outlineLevel="0" collapsed="false">
      <c r="A7" s="24" t="n">
        <v>3</v>
      </c>
      <c r="B7" s="15" t="s">
        <v>86</v>
      </c>
      <c r="C7" s="25" t="s">
        <v>58</v>
      </c>
      <c r="D7" s="9"/>
      <c r="E7" s="9"/>
      <c r="F7" s="9"/>
      <c r="G7" s="9"/>
    </row>
    <row r="8" customFormat="false" ht="30" hidden="false" customHeight="true" outlineLevel="0" collapsed="false">
      <c r="A8" s="24" t="n">
        <v>4</v>
      </c>
      <c r="B8" s="15" t="s">
        <v>87</v>
      </c>
      <c r="C8" s="25" t="s">
        <v>58</v>
      </c>
      <c r="D8" s="9"/>
      <c r="E8" s="9"/>
      <c r="F8" s="9"/>
      <c r="G8" s="9"/>
    </row>
    <row r="9" customFormat="false" ht="30" hidden="false" customHeight="true" outlineLevel="0" collapsed="false">
      <c r="A9" s="24" t="n">
        <v>5</v>
      </c>
      <c r="B9" s="15" t="s">
        <v>88</v>
      </c>
      <c r="C9" s="25" t="s">
        <v>58</v>
      </c>
      <c r="D9" s="9"/>
      <c r="E9" s="9"/>
      <c r="F9" s="9"/>
      <c r="G9" s="9"/>
    </row>
    <row r="10" customFormat="false" ht="30" hidden="false" customHeight="true" outlineLevel="0" collapsed="false">
      <c r="A10" s="24" t="n">
        <v>6</v>
      </c>
      <c r="B10" s="15" t="s">
        <v>89</v>
      </c>
      <c r="C10" s="25" t="s">
        <v>58</v>
      </c>
      <c r="D10" s="9"/>
      <c r="E10" s="9"/>
      <c r="F10" s="9"/>
      <c r="G10" s="9"/>
    </row>
    <row r="11" customFormat="false" ht="30" hidden="false" customHeight="true" outlineLevel="0" collapsed="false">
      <c r="A11" s="24" t="n">
        <v>7</v>
      </c>
      <c r="B11" s="15" t="s">
        <v>90</v>
      </c>
      <c r="C11" s="25" t="s">
        <v>63</v>
      </c>
      <c r="D11" s="9"/>
      <c r="E11" s="9"/>
      <c r="F11" s="9"/>
      <c r="G11" s="9"/>
    </row>
    <row r="12" customFormat="false" ht="30" hidden="false" customHeight="true" outlineLevel="0" collapsed="false">
      <c r="A12" s="24" t="n">
        <v>8</v>
      </c>
      <c r="B12" s="15" t="s">
        <v>91</v>
      </c>
      <c r="C12" s="25" t="s">
        <v>63</v>
      </c>
      <c r="D12" s="9"/>
      <c r="E12" s="9"/>
      <c r="F12" s="9"/>
      <c r="G12" s="9"/>
    </row>
    <row r="13" customFormat="false" ht="30" hidden="false" customHeight="true" outlineLevel="0" collapsed="false">
      <c r="A13" s="24" t="n">
        <v>9</v>
      </c>
      <c r="B13" s="15" t="s">
        <v>92</v>
      </c>
      <c r="C13" s="25" t="s">
        <v>63</v>
      </c>
      <c r="D13" s="9"/>
      <c r="E13" s="9"/>
      <c r="F13" s="9"/>
      <c r="G13" s="9"/>
    </row>
    <row r="14" customFormat="false" ht="30" hidden="false" customHeight="true" outlineLevel="0" collapsed="false">
      <c r="A14" s="24" t="n">
        <v>10</v>
      </c>
      <c r="B14" s="15" t="s">
        <v>93</v>
      </c>
      <c r="C14" s="25" t="s">
        <v>63</v>
      </c>
      <c r="D14" s="9"/>
      <c r="E14" s="9"/>
      <c r="F14" s="9"/>
      <c r="G14" s="9"/>
    </row>
    <row r="15" customFormat="false" ht="30" hidden="false" customHeight="true" outlineLevel="0" collapsed="false">
      <c r="A15" s="24" t="n">
        <v>11</v>
      </c>
      <c r="B15" s="15" t="s">
        <v>94</v>
      </c>
      <c r="C15" s="25" t="s">
        <v>63</v>
      </c>
      <c r="D15" s="9"/>
      <c r="E15" s="9"/>
      <c r="F15" s="9"/>
      <c r="G15" s="9"/>
    </row>
    <row r="16" customFormat="false" ht="30" hidden="false" customHeight="true" outlineLevel="0" collapsed="false">
      <c r="A16" s="24" t="n">
        <v>12</v>
      </c>
      <c r="B16" s="15" t="s">
        <v>95</v>
      </c>
      <c r="C16" s="25" t="s">
        <v>63</v>
      </c>
      <c r="D16" s="9"/>
      <c r="E16" s="9"/>
      <c r="F16" s="9"/>
      <c r="G16" s="9"/>
    </row>
    <row r="17" customFormat="false" ht="30" hidden="false" customHeight="true" outlineLevel="0" collapsed="false">
      <c r="A17" s="24" t="n">
        <v>13</v>
      </c>
      <c r="B17" s="15" t="s">
        <v>96</v>
      </c>
      <c r="C17" s="25" t="s">
        <v>97</v>
      </c>
      <c r="D17" s="9"/>
      <c r="E17" s="9"/>
      <c r="F17" s="9"/>
      <c r="G17" s="9"/>
    </row>
    <row r="18" customFormat="false" ht="30" hidden="false" customHeight="true" outlineLevel="0" collapsed="false">
      <c r="A18" s="24" t="n">
        <v>14</v>
      </c>
      <c r="B18" s="15" t="s">
        <v>98</v>
      </c>
      <c r="C18" s="25" t="s">
        <v>97</v>
      </c>
      <c r="D18" s="9"/>
      <c r="E18" s="9"/>
      <c r="F18" s="9"/>
      <c r="G18" s="9"/>
    </row>
    <row r="19" customFormat="false" ht="30" hidden="false" customHeight="true" outlineLevel="0" collapsed="false">
      <c r="A19" s="24" t="n">
        <v>15</v>
      </c>
      <c r="B19" s="15" t="s">
        <v>99</v>
      </c>
      <c r="C19" s="25" t="s">
        <v>97</v>
      </c>
      <c r="D19" s="9"/>
      <c r="E19" s="9"/>
      <c r="F19" s="9"/>
      <c r="G19" s="9"/>
    </row>
    <row r="20" customFormat="false" ht="30" hidden="false" customHeight="true" outlineLevel="0" collapsed="false">
      <c r="A20" s="24" t="n">
        <v>16</v>
      </c>
      <c r="B20" s="15" t="s">
        <v>100</v>
      </c>
      <c r="C20" s="25" t="s">
        <v>97</v>
      </c>
      <c r="D20" s="9"/>
      <c r="E20" s="9"/>
      <c r="F20" s="9"/>
      <c r="G20" s="9"/>
    </row>
    <row r="21" customFormat="false" ht="30" hidden="false" customHeight="true" outlineLevel="0" collapsed="false">
      <c r="A21" s="24" t="n">
        <v>17</v>
      </c>
      <c r="B21" s="15" t="s">
        <v>101</v>
      </c>
      <c r="C21" s="25" t="s">
        <v>97</v>
      </c>
      <c r="D21" s="9"/>
      <c r="E21" s="9"/>
      <c r="F21" s="9"/>
      <c r="G21" s="9"/>
    </row>
    <row r="22" customFormat="false" ht="30" hidden="false" customHeight="true" outlineLevel="0" collapsed="false">
      <c r="A22" s="24" t="n">
        <v>18</v>
      </c>
      <c r="B22" s="15" t="s">
        <v>102</v>
      </c>
      <c r="C22" s="25" t="s">
        <v>97</v>
      </c>
      <c r="D22" s="9"/>
      <c r="E22" s="9"/>
      <c r="F22" s="9"/>
      <c r="G22" s="9"/>
    </row>
    <row r="23" customFormat="false" ht="30" hidden="false" customHeight="true" outlineLevel="0" collapsed="false">
      <c r="A23" s="24" t="n">
        <v>19</v>
      </c>
      <c r="B23" s="15" t="s">
        <v>103</v>
      </c>
      <c r="C23" s="25" t="s">
        <v>97</v>
      </c>
      <c r="D23" s="9"/>
      <c r="E23" s="9"/>
      <c r="F23" s="9"/>
      <c r="G23" s="9"/>
    </row>
    <row r="24" customFormat="false" ht="30" hidden="false" customHeight="true" outlineLevel="0" collapsed="false">
      <c r="A24" s="24" t="n">
        <v>20</v>
      </c>
      <c r="B24" s="15" t="s">
        <v>104</v>
      </c>
      <c r="C24" s="25" t="s">
        <v>97</v>
      </c>
      <c r="D24" s="9"/>
      <c r="E24" s="9"/>
      <c r="F24" s="9"/>
      <c r="G24" s="9"/>
    </row>
    <row r="26" customFormat="false" ht="15" hidden="false" customHeight="false" outlineLevel="0" collapsed="false">
      <c r="A26" s="5" t="s">
        <v>18</v>
      </c>
      <c r="B26" s="5"/>
      <c r="C26" s="5"/>
      <c r="D26" s="5"/>
      <c r="E26" s="5"/>
      <c r="F26" s="5"/>
      <c r="G26" s="5"/>
    </row>
  </sheetData>
  <mergeCells count="3">
    <mergeCell ref="A1:G1"/>
    <mergeCell ref="A2:G2"/>
    <mergeCell ref="A26:G26"/>
  </mergeCells>
  <dataValidations count="1">
    <dataValidation allowBlank="true" errorStyle="stop" operator="between" showDropDown="false" showErrorMessage="false" showInputMessage="false" sqref="E5:E24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1A"/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30" hidden="false" customHeight="true" outlineLevel="0" collapsed="false">
      <c r="A1" s="1" t="s">
        <v>12</v>
      </c>
      <c r="B1" s="1"/>
      <c r="C1" s="1"/>
    </row>
    <row r="2" customFormat="false" ht="18" hidden="false" customHeight="true" outlineLevel="0" collapsed="false">
      <c r="A2" s="2" t="s">
        <v>105</v>
      </c>
      <c r="B2" s="2"/>
      <c r="C2" s="2"/>
    </row>
    <row r="4" customFormat="false" ht="15" hidden="false" customHeight="false" outlineLevel="0" collapsed="false">
      <c r="A4" s="26" t="s">
        <v>106</v>
      </c>
      <c r="B4" s="27"/>
      <c r="C4" s="28"/>
    </row>
    <row r="5" customFormat="false" ht="15" hidden="false" customHeight="false" outlineLevel="0" collapsed="false">
      <c r="A5" s="26" t="s">
        <v>107</v>
      </c>
      <c r="B5" s="27"/>
      <c r="C5" s="28"/>
    </row>
    <row r="6" customFormat="false" ht="15" hidden="false" customHeight="false" outlineLevel="0" collapsed="false">
      <c r="A6" s="26" t="s">
        <v>108</v>
      </c>
      <c r="B6" s="27"/>
      <c r="C6" s="28"/>
    </row>
    <row r="8" customFormat="false" ht="25.5" hidden="false" customHeight="true" outlineLevel="0" collapsed="false">
      <c r="A8" s="6" t="s">
        <v>109</v>
      </c>
      <c r="B8" s="6" t="s">
        <v>110</v>
      </c>
      <c r="C8" s="6" t="s">
        <v>83</v>
      </c>
    </row>
    <row r="9" customFormat="false" ht="30" hidden="false" customHeight="true" outlineLevel="0" collapsed="false">
      <c r="A9" s="29" t="s">
        <v>111</v>
      </c>
      <c r="B9" s="30"/>
      <c r="C9" s="9"/>
    </row>
    <row r="10" customFormat="false" ht="30" hidden="false" customHeight="true" outlineLevel="0" collapsed="false">
      <c r="A10" s="29" t="s">
        <v>112</v>
      </c>
      <c r="B10" s="30"/>
      <c r="C10" s="9"/>
    </row>
    <row r="11" customFormat="false" ht="30" hidden="false" customHeight="true" outlineLevel="0" collapsed="false">
      <c r="A11" s="29" t="s">
        <v>113</v>
      </c>
      <c r="B11" s="30"/>
      <c r="C11" s="9"/>
    </row>
    <row r="12" customFormat="false" ht="30" hidden="false" customHeight="true" outlineLevel="0" collapsed="false">
      <c r="A12" s="29" t="s">
        <v>114</v>
      </c>
      <c r="B12" s="30"/>
      <c r="C12" s="9"/>
    </row>
    <row r="13" customFormat="false" ht="30" hidden="false" customHeight="true" outlineLevel="0" collapsed="false">
      <c r="A13" s="29" t="s">
        <v>115</v>
      </c>
      <c r="B13" s="30"/>
      <c r="C13" s="9"/>
    </row>
    <row r="14" customFormat="false" ht="30" hidden="false" customHeight="true" outlineLevel="0" collapsed="false">
      <c r="A14" s="29" t="s">
        <v>116</v>
      </c>
      <c r="B14" s="30"/>
      <c r="C14" s="9"/>
    </row>
    <row r="15" customFormat="false" ht="30" hidden="false" customHeight="true" outlineLevel="0" collapsed="false">
      <c r="A15" s="29" t="s">
        <v>117</v>
      </c>
      <c r="B15" s="30"/>
      <c r="C15" s="9"/>
    </row>
    <row r="17" customFormat="false" ht="15" hidden="false" customHeight="false" outlineLevel="0" collapsed="false">
      <c r="A17" s="17" t="s">
        <v>118</v>
      </c>
      <c r="B17" s="31" t="str">
        <f aca="false">IF(COUNTIF(B9:B15,"Fail")&gt;0,"Not yet. Fix the fails first.",IF(COUNTIF(B9:B15,"Pass")+COUNTIF(B9:B15,"N/A")=7,"Cleared. Ship it.","Still in review."))</f>
        <v>Still in review.</v>
      </c>
      <c r="C17" s="31"/>
    </row>
    <row r="19" customFormat="false" ht="15" hidden="false" customHeight="false" outlineLevel="0" collapsed="false">
      <c r="A19" s="5" t="s">
        <v>18</v>
      </c>
      <c r="B19" s="5"/>
      <c r="C19" s="5"/>
    </row>
  </sheetData>
  <mergeCells count="4">
    <mergeCell ref="A1:C1"/>
    <mergeCell ref="A2:C2"/>
    <mergeCell ref="B17:C17"/>
    <mergeCell ref="A19:C19"/>
  </mergeCells>
  <dataValidations count="1">
    <dataValidation allowBlank="true" errorStyle="stop" operator="between" showDropDown="false" showErrorMessage="false" showInputMessage="false" sqref="B9:B15" type="list">
      <formula1>"Pass,Fail,N/A"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55"/>
    <pageSetUpPr fitToPage="fals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2"/>
  </cols>
  <sheetData>
    <row r="1" customFormat="false" ht="30" hidden="false" customHeight="true" outlineLevel="0" collapsed="false">
      <c r="A1" s="1" t="s">
        <v>14</v>
      </c>
      <c r="B1" s="1"/>
    </row>
    <row r="2" customFormat="false" ht="18" hidden="false" customHeight="true" outlineLevel="0" collapsed="false">
      <c r="A2" s="2" t="s">
        <v>119</v>
      </c>
      <c r="B2" s="2"/>
    </row>
    <row r="4" customFormat="false" ht="21.75" hidden="false" customHeight="true" outlineLevel="0" collapsed="false">
      <c r="A4" s="32" t="s">
        <v>120</v>
      </c>
      <c r="B4" s="32"/>
    </row>
    <row r="5" customFormat="false" ht="15" hidden="false" customHeight="false" outlineLevel="0" collapsed="false">
      <c r="A5" s="33" t="s">
        <v>121</v>
      </c>
      <c r="B5" s="34" t="s">
        <v>122</v>
      </c>
    </row>
    <row r="6" customFormat="false" ht="15" hidden="false" customHeight="false" outlineLevel="0" collapsed="false">
      <c r="A6" s="33" t="s">
        <v>123</v>
      </c>
      <c r="B6" s="34" t="n">
        <v>5</v>
      </c>
    </row>
    <row r="7" customFormat="false" ht="15" hidden="false" customHeight="false" outlineLevel="0" collapsed="false">
      <c r="A7" s="33" t="s">
        <v>124</v>
      </c>
      <c r="B7" s="34" t="n">
        <v>3</v>
      </c>
    </row>
    <row r="8" customFormat="false" ht="15" hidden="false" customHeight="false" outlineLevel="0" collapsed="false">
      <c r="A8" s="33" t="s">
        <v>125</v>
      </c>
      <c r="B8" s="35" t="n">
        <v>75</v>
      </c>
    </row>
    <row r="9" customFormat="false" ht="15" hidden="false" customHeight="false" outlineLevel="0" collapsed="false">
      <c r="A9" s="33" t="s">
        <v>126</v>
      </c>
      <c r="B9" s="34" t="n">
        <v>200</v>
      </c>
    </row>
    <row r="10" customFormat="false" ht="15" hidden="false" customHeight="false" outlineLevel="0" collapsed="false">
      <c r="A10" s="33" t="s">
        <v>127</v>
      </c>
      <c r="B10" s="36" t="n">
        <v>0.1</v>
      </c>
    </row>
    <row r="11" customFormat="false" ht="15" hidden="false" customHeight="false" outlineLevel="0" collapsed="false">
      <c r="A11" s="33" t="s">
        <v>128</v>
      </c>
      <c r="B11" s="35" t="n">
        <v>2000</v>
      </c>
    </row>
    <row r="12" customFormat="false" ht="15" hidden="false" customHeight="false" outlineLevel="0" collapsed="false">
      <c r="A12" s="33" t="s">
        <v>129</v>
      </c>
      <c r="B12" s="34" t="s">
        <v>130</v>
      </c>
    </row>
    <row r="14" customFormat="false" ht="21.75" hidden="false" customHeight="true" outlineLevel="0" collapsed="false">
      <c r="A14" s="32" t="s">
        <v>131</v>
      </c>
      <c r="B14" s="32"/>
    </row>
    <row r="15" customFormat="false" ht="15" hidden="false" customHeight="false" outlineLevel="0" collapsed="false">
      <c r="A15" s="37" t="s">
        <v>132</v>
      </c>
      <c r="B15" s="38" t="n">
        <f aca="false">B6*B7*B8*52</f>
        <v>58500</v>
      </c>
    </row>
    <row r="16" customFormat="false" ht="15" hidden="false" customHeight="false" outlineLevel="0" collapsed="false">
      <c r="A16" s="37" t="s">
        <v>133</v>
      </c>
      <c r="B16" s="38" t="n">
        <f aca="false">B9*B10*12</f>
        <v>240</v>
      </c>
    </row>
    <row r="17" customFormat="false" ht="15" hidden="false" customHeight="false" outlineLevel="0" collapsed="false">
      <c r="A17" s="37" t="s">
        <v>134</v>
      </c>
      <c r="B17" s="38" t="n">
        <f aca="false">B15-B16-B11</f>
        <v>56260</v>
      </c>
    </row>
    <row r="18" customFormat="false" ht="15" hidden="false" customHeight="false" outlineLevel="0" collapsed="false">
      <c r="A18" s="37" t="s">
        <v>135</v>
      </c>
      <c r="B18" s="38" t="n">
        <f aca="false">B15-B16</f>
        <v>58260</v>
      </c>
    </row>
    <row r="19" customFormat="false" ht="15" hidden="false" customHeight="false" outlineLevel="0" collapsed="false">
      <c r="A19" s="39" t="s">
        <v>118</v>
      </c>
      <c r="B19" s="19" t="str">
        <f aca="false">IF(B18&lt;=0,"Costs more than it saves",IF(B17&lt;0,"Worth it, pays back after year one","Worth building"))</f>
        <v>Worth building</v>
      </c>
    </row>
    <row r="20" customFormat="false" ht="15" hidden="false" customHeight="false" outlineLevel="0" collapsed="false">
      <c r="A20" s="39" t="s">
        <v>136</v>
      </c>
      <c r="B20" s="40" t="str">
        <f aca="false">IF(B12="High","Needs a written fallback.",IF(B12="Medium","Worth a basic fallback.","Low risk."))</f>
        <v>Worth a basic fallback.</v>
      </c>
    </row>
    <row r="22" customFormat="false" ht="30" hidden="false" customHeight="true" outlineLevel="0" collapsed="false">
      <c r="A22" s="21" t="s">
        <v>137</v>
      </c>
      <c r="B22" s="21"/>
    </row>
    <row r="24" customFormat="false" ht="15" hidden="false" customHeight="false" outlineLevel="0" collapsed="false">
      <c r="A24" s="5" t="s">
        <v>18</v>
      </c>
      <c r="B24" s="5"/>
    </row>
  </sheetData>
  <mergeCells count="6">
    <mergeCell ref="A1:B1"/>
    <mergeCell ref="A2:B2"/>
    <mergeCell ref="A4:B4"/>
    <mergeCell ref="A14:B14"/>
    <mergeCell ref="A22:B22"/>
    <mergeCell ref="A24:B24"/>
  </mergeCells>
  <dataValidations count="1">
    <dataValidation allowBlank="true" errorStyle="stop" operator="between" showDropDown="false" showErrorMessage="false" showInputMessage="false" sqref="B12" type="list">
      <formula1>"Low,Medium,High"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03B"/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</cols>
  <sheetData>
    <row r="1" customFormat="false" ht="30" hidden="false" customHeight="true" outlineLevel="0" collapsed="false">
      <c r="A1" s="1" t="s">
        <v>16</v>
      </c>
      <c r="B1" s="1"/>
    </row>
    <row r="2" customFormat="false" ht="18" hidden="false" customHeight="true" outlineLevel="0" collapsed="false">
      <c r="A2" s="2" t="s">
        <v>138</v>
      </c>
      <c r="B2" s="2"/>
    </row>
    <row r="4" customFormat="false" ht="30" hidden="false" customHeight="true" outlineLevel="0" collapsed="false">
      <c r="A4" s="41" t="s">
        <v>139</v>
      </c>
      <c r="B4" s="42" t="s">
        <v>140</v>
      </c>
    </row>
    <row r="5" customFormat="false" ht="30" hidden="false" customHeight="true" outlineLevel="0" collapsed="false">
      <c r="A5" s="41" t="s">
        <v>21</v>
      </c>
      <c r="B5" s="42" t="s">
        <v>141</v>
      </c>
    </row>
    <row r="6" customFormat="false" ht="30" hidden="false" customHeight="true" outlineLevel="0" collapsed="false">
      <c r="A6" s="41" t="s">
        <v>22</v>
      </c>
      <c r="B6" s="42" t="s">
        <v>142</v>
      </c>
    </row>
    <row r="7" customFormat="false" ht="30" hidden="false" customHeight="true" outlineLevel="0" collapsed="false">
      <c r="A7" s="41" t="s">
        <v>143</v>
      </c>
      <c r="B7" s="42" t="s">
        <v>144</v>
      </c>
    </row>
    <row r="8" customFormat="false" ht="30" hidden="false" customHeight="true" outlineLevel="0" collapsed="false">
      <c r="A8" s="41" t="s">
        <v>145</v>
      </c>
      <c r="B8" s="42" t="s">
        <v>146</v>
      </c>
    </row>
    <row r="9" customFormat="false" ht="30" hidden="false" customHeight="true" outlineLevel="0" collapsed="false">
      <c r="A9" s="41" t="s">
        <v>147</v>
      </c>
      <c r="B9" s="42" t="s">
        <v>148</v>
      </c>
    </row>
    <row r="10" customFormat="false" ht="30" hidden="false" customHeight="true" outlineLevel="0" collapsed="false">
      <c r="A10" s="41" t="s">
        <v>24</v>
      </c>
      <c r="B10" s="42" t="s">
        <v>149</v>
      </c>
    </row>
    <row r="11" customFormat="false" ht="30" hidden="false" customHeight="true" outlineLevel="0" collapsed="false">
      <c r="A11" s="41" t="s">
        <v>150</v>
      </c>
      <c r="B11" s="42" t="s">
        <v>151</v>
      </c>
    </row>
    <row r="12" customFormat="false" ht="30" hidden="false" customHeight="true" outlineLevel="0" collapsed="false">
      <c r="A12" s="41" t="s">
        <v>26</v>
      </c>
      <c r="B12" s="42" t="s">
        <v>152</v>
      </c>
    </row>
    <row r="13" customFormat="false" ht="30" hidden="false" customHeight="true" outlineLevel="0" collapsed="false">
      <c r="A13" s="41" t="s">
        <v>153</v>
      </c>
      <c r="B13" s="42" t="s">
        <v>154</v>
      </c>
    </row>
    <row r="14" customFormat="false" ht="30" hidden="false" customHeight="true" outlineLevel="0" collapsed="false">
      <c r="A14" s="41" t="s">
        <v>28</v>
      </c>
      <c r="B14" s="42" t="s">
        <v>155</v>
      </c>
    </row>
    <row r="15" customFormat="false" ht="30" hidden="false" customHeight="true" outlineLevel="0" collapsed="false">
      <c r="A15" s="41" t="s">
        <v>156</v>
      </c>
      <c r="B15" s="42" t="s">
        <v>157</v>
      </c>
    </row>
    <row r="16" customFormat="false" ht="30" hidden="false" customHeight="true" outlineLevel="0" collapsed="false">
      <c r="A16" s="41" t="s">
        <v>158</v>
      </c>
      <c r="B16" s="42" t="s">
        <v>159</v>
      </c>
    </row>
    <row r="17" customFormat="false" ht="30" hidden="false" customHeight="true" outlineLevel="0" collapsed="false">
      <c r="A17" s="41" t="s">
        <v>160</v>
      </c>
      <c r="B17" s="42" t="s">
        <v>161</v>
      </c>
    </row>
    <row r="18" customFormat="false" ht="30" hidden="false" customHeight="true" outlineLevel="0" collapsed="false">
      <c r="A18" s="41" t="s">
        <v>27</v>
      </c>
      <c r="B18" s="42" t="s">
        <v>162</v>
      </c>
    </row>
    <row r="20" customFormat="false" ht="15" hidden="false" customHeight="false" outlineLevel="0" collapsed="false">
      <c r="A20" s="5" t="s">
        <v>18</v>
      </c>
      <c r="B20" s="5"/>
    </row>
  </sheetData>
  <mergeCells count="3">
    <mergeCell ref="A1:B1"/>
    <mergeCell ref="A2:B2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2026-06-24T14:51:33Z</dcterms:created>
  <dc:creator>openpyxl</dc:creator>
  <dc:description/>
  <dc:language>en-US</dc:language>
  <cp:lastModifiedBy/>
  <dcterms:modified xsi:type="dcterms:W3CDTF">2026-06-24T14:51:33Z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